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H66" i="1"/>
  <c r="I66" i="1"/>
  <c r="J66" i="1"/>
  <c r="K66" i="1"/>
  <c r="B66" i="1"/>
  <c r="C63" i="1"/>
  <c r="D63" i="1"/>
  <c r="E63" i="1"/>
  <c r="F63" i="1"/>
  <c r="G63" i="1"/>
  <c r="H63" i="1"/>
  <c r="I63" i="1"/>
  <c r="J63" i="1"/>
  <c r="K63" i="1"/>
  <c r="B63" i="1"/>
  <c r="C60" i="1"/>
  <c r="D60" i="1"/>
  <c r="E60" i="1"/>
  <c r="F60" i="1"/>
  <c r="G60" i="1"/>
  <c r="H60" i="1"/>
  <c r="I60" i="1"/>
  <c r="J60" i="1"/>
  <c r="K60" i="1"/>
  <c r="B60" i="1"/>
  <c r="C57" i="1"/>
  <c r="D57" i="1"/>
  <c r="E57" i="1"/>
  <c r="F57" i="1"/>
  <c r="G57" i="1"/>
  <c r="H57" i="1"/>
  <c r="I57" i="1"/>
  <c r="J57" i="1"/>
  <c r="K57" i="1"/>
  <c r="B57" i="1"/>
  <c r="C54" i="1"/>
  <c r="D54" i="1"/>
  <c r="E54" i="1"/>
  <c r="F54" i="1"/>
  <c r="G54" i="1"/>
  <c r="H54" i="1"/>
  <c r="I54" i="1"/>
  <c r="J54" i="1"/>
  <c r="K54" i="1"/>
  <c r="B54" i="1"/>
  <c r="C51" i="1"/>
  <c r="D51" i="1"/>
  <c r="E51" i="1"/>
  <c r="F51" i="1"/>
  <c r="G51" i="1"/>
  <c r="H51" i="1"/>
  <c r="I51" i="1"/>
  <c r="J51" i="1"/>
  <c r="K51" i="1"/>
  <c r="B51" i="1"/>
  <c r="C48" i="1"/>
  <c r="D48" i="1"/>
  <c r="E48" i="1"/>
  <c r="F48" i="1"/>
  <c r="G48" i="1"/>
  <c r="H48" i="1"/>
  <c r="I48" i="1"/>
  <c r="J48" i="1"/>
  <c r="K48" i="1"/>
  <c r="B48" i="1"/>
  <c r="C45" i="1"/>
  <c r="D45" i="1"/>
  <c r="E45" i="1"/>
  <c r="F45" i="1"/>
  <c r="G45" i="1"/>
  <c r="H45" i="1"/>
  <c r="I45" i="1"/>
  <c r="J45" i="1"/>
  <c r="K45" i="1"/>
  <c r="B45" i="1"/>
  <c r="C42" i="1"/>
  <c r="D42" i="1"/>
  <c r="E42" i="1"/>
  <c r="F42" i="1"/>
  <c r="G42" i="1"/>
  <c r="H42" i="1"/>
  <c r="I42" i="1"/>
  <c r="J42" i="1"/>
  <c r="K42" i="1"/>
  <c r="B42" i="1"/>
  <c r="C39" i="1"/>
  <c r="D39" i="1"/>
  <c r="E39" i="1"/>
  <c r="F39" i="1"/>
  <c r="G39" i="1"/>
  <c r="H39" i="1"/>
  <c r="I39" i="1"/>
  <c r="J39" i="1"/>
  <c r="K39" i="1"/>
  <c r="B39" i="1"/>
  <c r="C36" i="1"/>
  <c r="D36" i="1"/>
  <c r="E36" i="1"/>
  <c r="F36" i="1"/>
  <c r="G36" i="1"/>
  <c r="H36" i="1"/>
  <c r="I36" i="1"/>
  <c r="J36" i="1"/>
  <c r="K36" i="1"/>
  <c r="B36" i="1"/>
  <c r="C33" i="1"/>
  <c r="D33" i="1"/>
  <c r="E33" i="1"/>
  <c r="F33" i="1"/>
  <c r="G33" i="1"/>
  <c r="H33" i="1"/>
  <c r="I33" i="1"/>
  <c r="J33" i="1"/>
  <c r="K33" i="1"/>
  <c r="B33" i="1"/>
  <c r="C30" i="1"/>
  <c r="D30" i="1"/>
  <c r="E30" i="1"/>
  <c r="F30" i="1"/>
  <c r="G30" i="1"/>
  <c r="H30" i="1"/>
  <c r="I30" i="1"/>
  <c r="J30" i="1"/>
  <c r="K30" i="1"/>
  <c r="B30" i="1"/>
  <c r="C27" i="1"/>
  <c r="D27" i="1"/>
  <c r="E27" i="1"/>
  <c r="F27" i="1"/>
  <c r="G27" i="1"/>
  <c r="H27" i="1"/>
  <c r="I27" i="1"/>
  <c r="J27" i="1"/>
  <c r="K27" i="1"/>
  <c r="B27" i="1"/>
  <c r="C24" i="1"/>
  <c r="D24" i="1"/>
  <c r="E24" i="1"/>
  <c r="F24" i="1"/>
  <c r="G24" i="1"/>
  <c r="H24" i="1"/>
  <c r="I24" i="1"/>
  <c r="J24" i="1"/>
  <c r="K24" i="1"/>
  <c r="B24" i="1"/>
  <c r="C21" i="1"/>
  <c r="D21" i="1"/>
  <c r="E21" i="1"/>
  <c r="F21" i="1"/>
  <c r="G21" i="1"/>
  <c r="H21" i="1"/>
  <c r="I21" i="1"/>
  <c r="J21" i="1"/>
  <c r="K21" i="1"/>
  <c r="B21" i="1"/>
  <c r="C18" i="1"/>
  <c r="D18" i="1"/>
  <c r="E18" i="1"/>
  <c r="F18" i="1"/>
  <c r="G18" i="1"/>
  <c r="H18" i="1"/>
  <c r="I18" i="1"/>
  <c r="J18" i="1"/>
  <c r="K18" i="1"/>
  <c r="B18" i="1"/>
  <c r="C15" i="1"/>
  <c r="D15" i="1"/>
  <c r="E15" i="1"/>
  <c r="F15" i="1"/>
  <c r="G15" i="1"/>
  <c r="H15" i="1"/>
  <c r="I15" i="1"/>
  <c r="J15" i="1"/>
  <c r="K15" i="1"/>
  <c r="B15" i="1"/>
  <c r="C12" i="1"/>
  <c r="D12" i="1"/>
  <c r="E12" i="1"/>
  <c r="F12" i="1"/>
  <c r="G12" i="1"/>
  <c r="H12" i="1"/>
  <c r="I12" i="1"/>
  <c r="J12" i="1"/>
  <c r="K12" i="1"/>
  <c r="B12" i="1"/>
  <c r="C9" i="1"/>
  <c r="D9" i="1"/>
  <c r="E9" i="1"/>
  <c r="F9" i="1"/>
  <c r="G9" i="1"/>
  <c r="H9" i="1"/>
  <c r="I9" i="1"/>
  <c r="J9" i="1"/>
  <c r="K9" i="1"/>
  <c r="B9" i="1"/>
  <c r="B6" i="1"/>
  <c r="B3" i="1"/>
  <c r="C65" i="1" l="1"/>
  <c r="D65" i="1"/>
  <c r="E65" i="1"/>
  <c r="F65" i="1"/>
  <c r="G65" i="1"/>
  <c r="H65" i="1"/>
  <c r="I65" i="1"/>
  <c r="J65" i="1"/>
  <c r="K65" i="1"/>
  <c r="C62" i="1"/>
  <c r="D62" i="1"/>
  <c r="E62" i="1"/>
  <c r="F62" i="1"/>
  <c r="G62" i="1"/>
  <c r="H62" i="1"/>
  <c r="I62" i="1"/>
  <c r="J62" i="1"/>
  <c r="K62" i="1"/>
  <c r="C59" i="1"/>
  <c r="D59" i="1"/>
  <c r="E59" i="1"/>
  <c r="F59" i="1"/>
  <c r="G59" i="1"/>
  <c r="H59" i="1"/>
  <c r="I59" i="1"/>
  <c r="J59" i="1"/>
  <c r="K59" i="1"/>
  <c r="C56" i="1"/>
  <c r="D56" i="1"/>
  <c r="E56" i="1"/>
  <c r="F56" i="1"/>
  <c r="G56" i="1"/>
  <c r="H56" i="1"/>
  <c r="I56" i="1"/>
  <c r="J56" i="1"/>
  <c r="K56" i="1"/>
  <c r="C53" i="1"/>
  <c r="D53" i="1"/>
  <c r="E53" i="1"/>
  <c r="F53" i="1"/>
  <c r="G53" i="1"/>
  <c r="H53" i="1"/>
  <c r="I53" i="1"/>
  <c r="J53" i="1"/>
  <c r="K53" i="1"/>
  <c r="C50" i="1"/>
  <c r="D50" i="1"/>
  <c r="E50" i="1"/>
  <c r="F50" i="1"/>
  <c r="G50" i="1"/>
  <c r="H50" i="1"/>
  <c r="I50" i="1"/>
  <c r="J50" i="1"/>
  <c r="K50" i="1"/>
  <c r="C47" i="1"/>
  <c r="D47" i="1"/>
  <c r="E47" i="1"/>
  <c r="F47" i="1"/>
  <c r="G47" i="1"/>
  <c r="H47" i="1"/>
  <c r="I47" i="1"/>
  <c r="J47" i="1"/>
  <c r="K47" i="1"/>
  <c r="C44" i="1"/>
  <c r="D44" i="1"/>
  <c r="E44" i="1"/>
  <c r="F44" i="1"/>
  <c r="G44" i="1"/>
  <c r="H44" i="1"/>
  <c r="I44" i="1"/>
  <c r="J44" i="1"/>
  <c r="K44" i="1"/>
  <c r="C41" i="1"/>
  <c r="D41" i="1"/>
  <c r="E41" i="1"/>
  <c r="F41" i="1"/>
  <c r="G41" i="1"/>
  <c r="H41" i="1"/>
  <c r="I41" i="1"/>
  <c r="J41" i="1"/>
  <c r="K41" i="1"/>
  <c r="C38" i="1"/>
  <c r="D38" i="1"/>
  <c r="E38" i="1"/>
  <c r="F38" i="1"/>
  <c r="G38" i="1"/>
  <c r="H38" i="1"/>
  <c r="I38" i="1"/>
  <c r="J38" i="1"/>
  <c r="K38" i="1"/>
  <c r="C35" i="1"/>
  <c r="D35" i="1"/>
  <c r="E35" i="1"/>
  <c r="F35" i="1"/>
  <c r="G35" i="1"/>
  <c r="H35" i="1"/>
  <c r="I35" i="1"/>
  <c r="J35" i="1"/>
  <c r="K35" i="1"/>
  <c r="H32" i="1"/>
  <c r="G32" i="1"/>
  <c r="F32" i="1"/>
  <c r="E32" i="1"/>
  <c r="D32" i="1"/>
  <c r="C32" i="1"/>
  <c r="I32" i="1"/>
  <c r="J32" i="1"/>
  <c r="K32" i="1"/>
  <c r="C29" i="1" l="1"/>
  <c r="D29" i="1"/>
  <c r="E29" i="1"/>
  <c r="F29" i="1"/>
  <c r="G29" i="1"/>
  <c r="H29" i="1"/>
  <c r="I29" i="1"/>
  <c r="J29" i="1"/>
  <c r="K29" i="1"/>
  <c r="K26" i="1"/>
  <c r="K23" i="1"/>
  <c r="K20" i="1"/>
  <c r="K17" i="1"/>
  <c r="K14" i="1"/>
  <c r="K11" i="1"/>
  <c r="K8" i="1"/>
  <c r="K5" i="1"/>
  <c r="K6" i="1" s="1"/>
  <c r="J26" i="1"/>
  <c r="J23" i="1"/>
  <c r="J20" i="1"/>
  <c r="J17" i="1"/>
  <c r="J14" i="1"/>
  <c r="J11" i="1"/>
  <c r="J8" i="1"/>
  <c r="J5" i="1"/>
  <c r="J6" i="1" s="1"/>
  <c r="I26" i="1"/>
  <c r="I23" i="1"/>
  <c r="I20" i="1"/>
  <c r="I17" i="1"/>
  <c r="I14" i="1"/>
  <c r="I11" i="1"/>
  <c r="I8" i="1"/>
  <c r="I5" i="1"/>
  <c r="I6" i="1" s="1"/>
  <c r="H26" i="1"/>
  <c r="H23" i="1"/>
  <c r="H20" i="1"/>
  <c r="H17" i="1"/>
  <c r="H14" i="1"/>
  <c r="H11" i="1"/>
  <c r="H8" i="1"/>
  <c r="H5" i="1"/>
  <c r="H6" i="1" s="1"/>
  <c r="G26" i="1"/>
  <c r="G23" i="1"/>
  <c r="G20" i="1"/>
  <c r="G17" i="1"/>
  <c r="G14" i="1"/>
  <c r="G11" i="1"/>
  <c r="G8" i="1"/>
  <c r="G5" i="1"/>
  <c r="G6" i="1" s="1"/>
  <c r="F26" i="1"/>
  <c r="F23" i="1"/>
  <c r="F20" i="1"/>
  <c r="F17" i="1"/>
  <c r="F14" i="1"/>
  <c r="F11" i="1"/>
  <c r="F8" i="1"/>
  <c r="F5" i="1"/>
  <c r="F6" i="1" s="1"/>
  <c r="E26" i="1"/>
  <c r="E23" i="1"/>
  <c r="E20" i="1"/>
  <c r="E17" i="1"/>
  <c r="E14" i="1"/>
  <c r="E11" i="1"/>
  <c r="E8" i="1"/>
  <c r="E5" i="1"/>
  <c r="E6" i="1" s="1"/>
  <c r="D26" i="1"/>
  <c r="D23" i="1"/>
  <c r="D20" i="1"/>
  <c r="D17" i="1"/>
  <c r="D14" i="1"/>
  <c r="D11" i="1"/>
  <c r="D8" i="1"/>
  <c r="D5" i="1"/>
  <c r="D6" i="1" s="1"/>
  <c r="C26" i="1"/>
  <c r="C23" i="1"/>
  <c r="C20" i="1"/>
  <c r="C17" i="1"/>
  <c r="C14" i="1"/>
  <c r="C11" i="1"/>
  <c r="C8" i="1"/>
  <c r="C5" i="1"/>
  <c r="C6" i="1" s="1"/>
  <c r="D2" i="1" l="1"/>
  <c r="D3" i="1" s="1"/>
  <c r="C2" i="1"/>
  <c r="C3" i="1" s="1"/>
  <c r="I2" i="1"/>
  <c r="I3" i="1" s="1"/>
  <c r="J2" i="1"/>
  <c r="J3" i="1" s="1"/>
  <c r="G2" i="1"/>
  <c r="G3" i="1" s="1"/>
  <c r="K2" i="1"/>
  <c r="K3" i="1" s="1"/>
  <c r="H2" i="1"/>
  <c r="H3" i="1" s="1"/>
  <c r="F2" i="1"/>
  <c r="F3" i="1" s="1"/>
  <c r="E2" i="1"/>
  <c r="E3" i="1" s="1"/>
</calcChain>
</file>

<file path=xl/sharedStrings.xml><?xml version="1.0" encoding="utf-8"?>
<sst xmlns="http://schemas.openxmlformats.org/spreadsheetml/2006/main" count="56" uniqueCount="35">
  <si>
    <t>Лот</t>
  </si>
  <si>
    <t>1 ПГС (песчано-гравильная смесь)</t>
  </si>
  <si>
    <t xml:space="preserve">Задаток равен отсечению </t>
  </si>
  <si>
    <t xml:space="preserve">2 AVK 46/70 Задвижка клиновая 
с концами под приварку </t>
  </si>
  <si>
    <t xml:space="preserve">3 Агрегат электронасосный </t>
  </si>
  <si>
    <t>4 Клапан КМРО-Э ЛГ</t>
  </si>
  <si>
    <t>5 Компенсатор сильфонный</t>
  </si>
  <si>
    <t>6 Конденсатоотводчик</t>
  </si>
  <si>
    <t xml:space="preserve">7 Насос </t>
  </si>
  <si>
    <t xml:space="preserve">8 Расходомер </t>
  </si>
  <si>
    <t xml:space="preserve">9 Таль электричекая </t>
  </si>
  <si>
    <t>10 Твердоэлектролитный анализ</t>
  </si>
  <si>
    <t>11 Уровнемер поплавковый</t>
  </si>
  <si>
    <t xml:space="preserve">12 Установка очистки турбинных 
масел </t>
  </si>
  <si>
    <t>13 Щит</t>
  </si>
  <si>
    <t xml:space="preserve">14 Дисковый затвор </t>
  </si>
  <si>
    <t xml:space="preserve">15Камера окрасочно-сушильная </t>
  </si>
  <si>
    <t xml:space="preserve">16 Комплект оборудования для
 горелок водогрейного котла </t>
  </si>
  <si>
    <t xml:space="preserve">17 Мачта </t>
  </si>
  <si>
    <t xml:space="preserve">18 Автомобиль </t>
  </si>
  <si>
    <t xml:space="preserve">19 Здание </t>
  </si>
  <si>
    <t>20 Опалубка</t>
  </si>
  <si>
    <t xml:space="preserve">21 Установка алмазного бурения </t>
  </si>
  <si>
    <t>22Автомобиль</t>
  </si>
  <si>
    <t>Задаток</t>
  </si>
  <si>
    <t>1 этап (100%) 
25.05.2020 - 01.06.2020</t>
  </si>
  <si>
    <t>2 этап (90%)
01.06.2020- 08.06.2020</t>
  </si>
  <si>
    <t>3 этап (80%) 
08.06.2020- 16.06.2020</t>
  </si>
  <si>
    <t>4 этап (70%)
16.06.2020 - 23.06.2020</t>
  </si>
  <si>
    <t>5 этап (60 %)
23.06.2020- 30.06.2020</t>
  </si>
  <si>
    <t xml:space="preserve">6 этап (50%) 
30.06.2020 - 07.07.2020 </t>
  </si>
  <si>
    <t xml:space="preserve">7 этап (40%)
07.07.2020 - 14.07.2020 </t>
  </si>
  <si>
    <t xml:space="preserve">8 этап (30%)
14.07.2020 - 21.07.2020 </t>
  </si>
  <si>
    <t xml:space="preserve">9 этап (20 %)
21.07.2020 - 28.07.2020 </t>
  </si>
  <si>
    <t xml:space="preserve"> (10%) отсечение 
28.07.2020 - 04.08.2020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</si>
</sst>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2" borderId="2" xfId="0" applyNumberFormat="1" applyFill="1" applyBorder="1"/>
    <xf numFmtId="164" fontId="0" fillId="2" borderId="5" xfId="0" applyNumberFormat="1" applyFill="1" applyBorder="1"/>
    <xf numFmtId="9" fontId="0" fillId="0" borderId="0" xfId="0" applyNumberFormat="1"/>
    <xf numFmtId="0" fontId="2" fillId="0" borderId="7" xfId="0" applyFont="1" applyBorder="1"/>
    <xf numFmtId="0" fontId="1" fillId="0" borderId="7" xfId="0" applyFon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2" fillId="3" borderId="7" xfId="0" applyFont="1" applyFill="1" applyBorder="1"/>
    <xf numFmtId="164" fontId="0" fillId="3" borderId="10" xfId="0" applyNumberFormat="1" applyFill="1" applyBorder="1"/>
    <xf numFmtId="164" fontId="0" fillId="3" borderId="0" xfId="0" applyNumberFormat="1" applyFill="1"/>
    <xf numFmtId="0" fontId="0" fillId="3" borderId="0" xfId="0" applyFill="1"/>
    <xf numFmtId="0" fontId="0" fillId="2" borderId="1" xfId="0" applyFill="1" applyBorder="1"/>
    <xf numFmtId="0" fontId="2" fillId="2" borderId="4" xfId="0" applyFont="1" applyFill="1" applyBorder="1"/>
    <xf numFmtId="0" fontId="0" fillId="2" borderId="1" xfId="0" applyFill="1" applyBorder="1" applyAlignment="1">
      <alignment wrapText="1"/>
    </xf>
    <xf numFmtId="164" fontId="0" fillId="2" borderId="3" xfId="0" applyNumberFormat="1" applyFill="1" applyBorder="1"/>
    <xf numFmtId="164" fontId="0" fillId="2" borderId="6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zoomScale="110" zoomScaleNormal="110" workbookViewId="0">
      <selection activeCell="K1" sqref="K1"/>
    </sheetView>
  </sheetViews>
  <sheetFormatPr defaultRowHeight="15" x14ac:dyDescent="0.25"/>
  <cols>
    <col min="1" max="1" width="32.140625" customWidth="1"/>
    <col min="2" max="2" width="18.42578125" customWidth="1"/>
    <col min="3" max="3" width="19.85546875" customWidth="1"/>
    <col min="4" max="4" width="15" customWidth="1"/>
    <col min="5" max="5" width="16.28515625" customWidth="1"/>
    <col min="6" max="6" width="15.42578125" customWidth="1"/>
    <col min="7" max="7" width="15.28515625" customWidth="1"/>
    <col min="8" max="8" width="16.28515625" customWidth="1"/>
    <col min="9" max="9" width="15.7109375" customWidth="1"/>
    <col min="10" max="10" width="15.140625" customWidth="1"/>
    <col min="11" max="11" width="24.7109375" customWidth="1"/>
    <col min="12" max="12" width="14.28515625" customWidth="1"/>
  </cols>
  <sheetData>
    <row r="1" spans="1:14" ht="45.75" thickBot="1" x14ac:dyDescent="0.3">
      <c r="A1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t="s">
        <v>2</v>
      </c>
      <c r="N1" s="6">
        <v>0.1</v>
      </c>
    </row>
    <row r="2" spans="1:14" x14ac:dyDescent="0.25">
      <c r="A2" s="17" t="s">
        <v>1</v>
      </c>
      <c r="B2" s="4">
        <v>12425796.9</v>
      </c>
      <c r="C2" s="4">
        <f t="shared" ref="C2:C29" si="0">B2/100%*90%</f>
        <v>11183217.210000001</v>
      </c>
      <c r="D2" s="4">
        <f t="shared" ref="D2:D29" si="1">B2/100%*80%</f>
        <v>9940637.5200000014</v>
      </c>
      <c r="E2" s="4">
        <f t="shared" ref="E2:E29" si="2">B2/100%*70%</f>
        <v>8698057.8300000001</v>
      </c>
      <c r="F2" s="4">
        <f t="shared" ref="F2:F29" si="3">B2/100%*60%</f>
        <v>7455478.1399999997</v>
      </c>
      <c r="G2" s="4">
        <f t="shared" ref="G2:G29" si="4">B2/100%*50%</f>
        <v>6212898.4500000002</v>
      </c>
      <c r="H2" s="4">
        <f t="shared" ref="H2:H29" si="5">B2/100%*40%</f>
        <v>4970318.7600000007</v>
      </c>
      <c r="I2" s="4">
        <f t="shared" ref="I2:I65" si="6">B2/100%*30%</f>
        <v>3727739.07</v>
      </c>
      <c r="J2" s="4">
        <f t="shared" ref="J2:J65" si="7">B2/100%*20%</f>
        <v>2485159.3800000004</v>
      </c>
      <c r="K2" s="20">
        <f t="shared" ref="K2:K65" si="8">B2/100%*10%</f>
        <v>1242579.6900000002</v>
      </c>
      <c r="L2" s="2"/>
    </row>
    <row r="3" spans="1:14" ht="15.75" thickBot="1" x14ac:dyDescent="0.3">
      <c r="A3" s="18" t="s">
        <v>24</v>
      </c>
      <c r="B3" s="5">
        <f>B2*$N$1</f>
        <v>1242579.6900000002</v>
      </c>
      <c r="C3" s="5">
        <f t="shared" ref="C3:K3" si="9">C2*$N$1</f>
        <v>1118321.7210000001</v>
      </c>
      <c r="D3" s="5">
        <f t="shared" si="9"/>
        <v>994063.75200000021</v>
      </c>
      <c r="E3" s="5">
        <f t="shared" si="9"/>
        <v>869805.78300000005</v>
      </c>
      <c r="F3" s="5">
        <f t="shared" si="9"/>
        <v>745547.81400000001</v>
      </c>
      <c r="G3" s="5">
        <f t="shared" si="9"/>
        <v>621289.84500000009</v>
      </c>
      <c r="H3" s="5">
        <f t="shared" si="9"/>
        <v>497031.87600000011</v>
      </c>
      <c r="I3" s="5">
        <f t="shared" si="9"/>
        <v>372773.90700000001</v>
      </c>
      <c r="J3" s="5">
        <f t="shared" si="9"/>
        <v>248515.93800000005</v>
      </c>
      <c r="K3" s="5">
        <f t="shared" si="9"/>
        <v>124257.96900000003</v>
      </c>
      <c r="L3" s="2"/>
    </row>
    <row r="4" spans="1:14" ht="15.75" thickBot="1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2"/>
      <c r="L4" s="2"/>
    </row>
    <row r="5" spans="1:14" ht="30" x14ac:dyDescent="0.25">
      <c r="A5" s="19" t="s">
        <v>3</v>
      </c>
      <c r="B5" s="4">
        <v>1029777.3</v>
      </c>
      <c r="C5" s="4">
        <f t="shared" si="0"/>
        <v>926799.57000000007</v>
      </c>
      <c r="D5" s="4">
        <f t="shared" si="1"/>
        <v>823821.84000000008</v>
      </c>
      <c r="E5" s="4">
        <f t="shared" si="2"/>
        <v>720844.11</v>
      </c>
      <c r="F5" s="4">
        <f t="shared" si="3"/>
        <v>617866.38</v>
      </c>
      <c r="G5" s="4">
        <f t="shared" si="4"/>
        <v>514888.65</v>
      </c>
      <c r="H5" s="4">
        <f t="shared" si="5"/>
        <v>411910.92000000004</v>
      </c>
      <c r="I5" s="4">
        <f t="shared" si="6"/>
        <v>308933.19</v>
      </c>
      <c r="J5" s="4">
        <f t="shared" si="7"/>
        <v>205955.46000000002</v>
      </c>
      <c r="K5" s="20">
        <f t="shared" si="8"/>
        <v>102977.73000000001</v>
      </c>
      <c r="L5" s="2"/>
    </row>
    <row r="6" spans="1:14" ht="15.75" thickBot="1" x14ac:dyDescent="0.3">
      <c r="A6" s="18" t="s">
        <v>24</v>
      </c>
      <c r="B6" s="5">
        <f>B5*$N$1</f>
        <v>102977.73000000001</v>
      </c>
      <c r="C6" s="5">
        <f t="shared" ref="C6:K6" si="10">C5*$N$1</f>
        <v>92679.957000000009</v>
      </c>
      <c r="D6" s="5">
        <f t="shared" si="10"/>
        <v>82382.184000000008</v>
      </c>
      <c r="E6" s="5">
        <f t="shared" si="10"/>
        <v>72084.411000000007</v>
      </c>
      <c r="F6" s="5">
        <f t="shared" si="10"/>
        <v>61786.638000000006</v>
      </c>
      <c r="G6" s="5">
        <f t="shared" si="10"/>
        <v>51488.865000000005</v>
      </c>
      <c r="H6" s="5">
        <f t="shared" si="10"/>
        <v>41191.092000000004</v>
      </c>
      <c r="I6" s="5">
        <f t="shared" si="10"/>
        <v>30893.319000000003</v>
      </c>
      <c r="J6" s="5">
        <f t="shared" si="10"/>
        <v>20595.546000000002</v>
      </c>
      <c r="K6" s="5">
        <f t="shared" si="10"/>
        <v>10297.773000000001</v>
      </c>
      <c r="L6" s="2"/>
    </row>
    <row r="7" spans="1:14" ht="15.75" thickBot="1" x14ac:dyDescent="0.3">
      <c r="A7" s="7"/>
      <c r="B7" s="11"/>
      <c r="C7" s="11"/>
      <c r="D7" s="11"/>
      <c r="E7" s="11"/>
      <c r="F7" s="11"/>
      <c r="G7" s="11"/>
      <c r="H7" s="11"/>
      <c r="I7" s="11"/>
      <c r="J7" s="11"/>
      <c r="K7" s="12"/>
      <c r="L7" s="2"/>
    </row>
    <row r="8" spans="1:14" x14ac:dyDescent="0.25">
      <c r="A8" s="17" t="s">
        <v>4</v>
      </c>
      <c r="B8" s="4">
        <v>1230727.5</v>
      </c>
      <c r="C8" s="4">
        <f t="shared" si="0"/>
        <v>1107654.75</v>
      </c>
      <c r="D8" s="4">
        <f t="shared" si="1"/>
        <v>984582</v>
      </c>
      <c r="E8" s="4">
        <f t="shared" si="2"/>
        <v>861509.25</v>
      </c>
      <c r="F8" s="4">
        <f t="shared" si="3"/>
        <v>738436.5</v>
      </c>
      <c r="G8" s="4">
        <f t="shared" si="4"/>
        <v>615363.75</v>
      </c>
      <c r="H8" s="4">
        <f t="shared" si="5"/>
        <v>492291</v>
      </c>
      <c r="I8" s="4">
        <f t="shared" si="6"/>
        <v>369218.25</v>
      </c>
      <c r="J8" s="4">
        <f t="shared" si="7"/>
        <v>246145.5</v>
      </c>
      <c r="K8" s="20">
        <f t="shared" si="8"/>
        <v>123072.75</v>
      </c>
      <c r="L8" s="2"/>
    </row>
    <row r="9" spans="1:14" ht="15.75" thickBot="1" x14ac:dyDescent="0.3">
      <c r="A9" s="18" t="s">
        <v>24</v>
      </c>
      <c r="B9" s="5">
        <f>B8*$N$1</f>
        <v>123072.75</v>
      </c>
      <c r="C9" s="5">
        <f t="shared" ref="C9:K9" si="11">C8*$N$1</f>
        <v>110765.47500000001</v>
      </c>
      <c r="D9" s="5">
        <f t="shared" si="11"/>
        <v>98458.200000000012</v>
      </c>
      <c r="E9" s="5">
        <f t="shared" si="11"/>
        <v>86150.925000000003</v>
      </c>
      <c r="F9" s="5">
        <f t="shared" si="11"/>
        <v>73843.650000000009</v>
      </c>
      <c r="G9" s="5">
        <f t="shared" si="11"/>
        <v>61536.375</v>
      </c>
      <c r="H9" s="5">
        <f t="shared" si="11"/>
        <v>49229.100000000006</v>
      </c>
      <c r="I9" s="5">
        <f t="shared" si="11"/>
        <v>36921.825000000004</v>
      </c>
      <c r="J9" s="5">
        <f t="shared" si="11"/>
        <v>24614.550000000003</v>
      </c>
      <c r="K9" s="5">
        <f t="shared" si="11"/>
        <v>12307.275000000001</v>
      </c>
      <c r="L9" s="2"/>
    </row>
    <row r="10" spans="1:14" ht="15.75" thickBot="1" x14ac:dyDescent="0.3">
      <c r="A10" s="7"/>
      <c r="B10" s="11"/>
      <c r="C10" s="9"/>
      <c r="D10" s="9"/>
      <c r="E10" s="9"/>
      <c r="F10" s="9"/>
      <c r="G10" s="9"/>
      <c r="H10" s="9"/>
      <c r="I10" s="9"/>
      <c r="J10" s="9"/>
      <c r="K10" s="10"/>
      <c r="L10" s="2"/>
    </row>
    <row r="11" spans="1:14" x14ac:dyDescent="0.25">
      <c r="A11" s="17" t="s">
        <v>5</v>
      </c>
      <c r="B11" s="4">
        <v>3171442.5</v>
      </c>
      <c r="C11" s="4">
        <f t="shared" si="0"/>
        <v>2854298.25</v>
      </c>
      <c r="D11" s="4">
        <f t="shared" si="1"/>
        <v>2537154</v>
      </c>
      <c r="E11" s="4">
        <f t="shared" si="2"/>
        <v>2220009.75</v>
      </c>
      <c r="F11" s="4">
        <f t="shared" si="3"/>
        <v>1902865.5</v>
      </c>
      <c r="G11" s="4">
        <f t="shared" si="4"/>
        <v>1585721.25</v>
      </c>
      <c r="H11" s="4">
        <f t="shared" si="5"/>
        <v>1268577</v>
      </c>
      <c r="I11" s="4">
        <f t="shared" si="6"/>
        <v>951432.75</v>
      </c>
      <c r="J11" s="4">
        <f t="shared" si="7"/>
        <v>634288.5</v>
      </c>
      <c r="K11" s="20">
        <f t="shared" si="8"/>
        <v>317144.25</v>
      </c>
      <c r="L11" s="2"/>
    </row>
    <row r="12" spans="1:14" ht="15.75" thickBot="1" x14ac:dyDescent="0.3">
      <c r="A12" s="18" t="s">
        <v>24</v>
      </c>
      <c r="B12" s="5">
        <f>B11*$N$1</f>
        <v>317144.25</v>
      </c>
      <c r="C12" s="5">
        <f t="shared" ref="C12:K12" si="12">C11*$N$1</f>
        <v>285429.82500000001</v>
      </c>
      <c r="D12" s="5">
        <f t="shared" si="12"/>
        <v>253715.40000000002</v>
      </c>
      <c r="E12" s="5">
        <f t="shared" si="12"/>
        <v>222000.97500000001</v>
      </c>
      <c r="F12" s="5">
        <f t="shared" si="12"/>
        <v>190286.55000000002</v>
      </c>
      <c r="G12" s="5">
        <f t="shared" si="12"/>
        <v>158572.125</v>
      </c>
      <c r="H12" s="5">
        <f t="shared" si="12"/>
        <v>126857.70000000001</v>
      </c>
      <c r="I12" s="5">
        <f t="shared" si="12"/>
        <v>95143.275000000009</v>
      </c>
      <c r="J12" s="5">
        <f t="shared" si="12"/>
        <v>63428.850000000006</v>
      </c>
      <c r="K12" s="5">
        <f t="shared" si="12"/>
        <v>31714.425000000003</v>
      </c>
      <c r="L12" s="2"/>
    </row>
    <row r="13" spans="1:14" ht="15.75" thickBot="1" x14ac:dyDescent="0.3">
      <c r="A13" s="7"/>
      <c r="B13" s="11"/>
      <c r="C13" s="9"/>
      <c r="D13" s="9"/>
      <c r="E13" s="9"/>
      <c r="F13" s="9"/>
      <c r="G13" s="9"/>
      <c r="H13" s="9"/>
      <c r="I13" s="9"/>
      <c r="J13" s="9"/>
      <c r="K13" s="10"/>
      <c r="L13" s="2"/>
    </row>
    <row r="14" spans="1:14" x14ac:dyDescent="0.25">
      <c r="A14" s="17" t="s">
        <v>6</v>
      </c>
      <c r="B14" s="4">
        <v>8823714.3000000007</v>
      </c>
      <c r="C14" s="4">
        <f t="shared" si="0"/>
        <v>7941342.870000001</v>
      </c>
      <c r="D14" s="4">
        <f t="shared" si="1"/>
        <v>7058971.4400000013</v>
      </c>
      <c r="E14" s="4">
        <f t="shared" si="2"/>
        <v>6176600.0099999998</v>
      </c>
      <c r="F14" s="4">
        <f t="shared" si="3"/>
        <v>5294228.58</v>
      </c>
      <c r="G14" s="4">
        <f t="shared" si="4"/>
        <v>4411857.1500000004</v>
      </c>
      <c r="H14" s="4">
        <f t="shared" si="5"/>
        <v>3529485.7200000007</v>
      </c>
      <c r="I14" s="4">
        <f t="shared" si="6"/>
        <v>2647114.29</v>
      </c>
      <c r="J14" s="4">
        <f t="shared" si="7"/>
        <v>1764742.8600000003</v>
      </c>
      <c r="K14" s="20">
        <f t="shared" si="8"/>
        <v>882371.43000000017</v>
      </c>
      <c r="L14" s="2"/>
    </row>
    <row r="15" spans="1:14" ht="15.75" thickBot="1" x14ac:dyDescent="0.3">
      <c r="A15" s="18" t="s">
        <v>24</v>
      </c>
      <c r="B15" s="5">
        <f>B14*$N$1</f>
        <v>882371.43000000017</v>
      </c>
      <c r="C15" s="5">
        <f t="shared" ref="C15:K15" si="13">C14*$N$1</f>
        <v>794134.28700000013</v>
      </c>
      <c r="D15" s="5">
        <f t="shared" si="13"/>
        <v>705897.1440000002</v>
      </c>
      <c r="E15" s="5">
        <f t="shared" si="13"/>
        <v>617660.00100000005</v>
      </c>
      <c r="F15" s="5">
        <f t="shared" si="13"/>
        <v>529422.85800000001</v>
      </c>
      <c r="G15" s="5">
        <f t="shared" si="13"/>
        <v>441185.71500000008</v>
      </c>
      <c r="H15" s="5">
        <f t="shared" si="13"/>
        <v>352948.5720000001</v>
      </c>
      <c r="I15" s="5">
        <f t="shared" si="13"/>
        <v>264711.429</v>
      </c>
      <c r="J15" s="5">
        <f t="shared" si="13"/>
        <v>176474.28600000005</v>
      </c>
      <c r="K15" s="5">
        <f t="shared" si="13"/>
        <v>88237.143000000025</v>
      </c>
      <c r="L15" s="2"/>
    </row>
    <row r="16" spans="1:14" ht="15.75" thickBot="1" x14ac:dyDescent="0.3">
      <c r="A16" s="7"/>
      <c r="B16" s="11"/>
      <c r="C16" s="9"/>
      <c r="D16" s="9"/>
      <c r="E16" s="9"/>
      <c r="F16" s="9"/>
      <c r="G16" s="9"/>
      <c r="H16" s="9"/>
      <c r="I16" s="9"/>
      <c r="J16" s="9"/>
      <c r="K16" s="10"/>
      <c r="L16" s="2"/>
    </row>
    <row r="17" spans="1:12" x14ac:dyDescent="0.25">
      <c r="A17" s="17" t="s">
        <v>7</v>
      </c>
      <c r="B17" s="4">
        <v>1878506.1</v>
      </c>
      <c r="C17" s="4">
        <f t="shared" si="0"/>
        <v>1690655.4900000002</v>
      </c>
      <c r="D17" s="4">
        <f t="shared" si="1"/>
        <v>1502804.8800000001</v>
      </c>
      <c r="E17" s="4">
        <f t="shared" si="2"/>
        <v>1314954.27</v>
      </c>
      <c r="F17" s="4">
        <f t="shared" si="3"/>
        <v>1127103.6599999999</v>
      </c>
      <c r="G17" s="4">
        <f t="shared" si="4"/>
        <v>939253.05</v>
      </c>
      <c r="H17" s="4">
        <f t="shared" si="5"/>
        <v>751402.44000000006</v>
      </c>
      <c r="I17" s="4">
        <f t="shared" si="6"/>
        <v>563551.82999999996</v>
      </c>
      <c r="J17" s="4">
        <f t="shared" si="7"/>
        <v>375701.22000000003</v>
      </c>
      <c r="K17" s="20">
        <f t="shared" si="8"/>
        <v>187850.61000000002</v>
      </c>
      <c r="L17" s="2"/>
    </row>
    <row r="18" spans="1:12" ht="15.75" thickBot="1" x14ac:dyDescent="0.3">
      <c r="A18" s="18" t="s">
        <v>24</v>
      </c>
      <c r="B18" s="5">
        <f>B17*$N$1</f>
        <v>187850.61000000002</v>
      </c>
      <c r="C18" s="5">
        <f t="shared" ref="C18:K18" si="14">C17*$N$1</f>
        <v>169065.54900000003</v>
      </c>
      <c r="D18" s="5">
        <f t="shared" si="14"/>
        <v>150280.48800000001</v>
      </c>
      <c r="E18" s="5">
        <f t="shared" si="14"/>
        <v>131495.427</v>
      </c>
      <c r="F18" s="5">
        <f t="shared" si="14"/>
        <v>112710.36599999999</v>
      </c>
      <c r="G18" s="5">
        <f t="shared" si="14"/>
        <v>93925.305000000008</v>
      </c>
      <c r="H18" s="5">
        <f t="shared" si="14"/>
        <v>75140.244000000006</v>
      </c>
      <c r="I18" s="5">
        <f t="shared" si="14"/>
        <v>56355.182999999997</v>
      </c>
      <c r="J18" s="5">
        <f t="shared" si="14"/>
        <v>37570.122000000003</v>
      </c>
      <c r="K18" s="5">
        <f t="shared" si="14"/>
        <v>18785.061000000002</v>
      </c>
      <c r="L18" s="2"/>
    </row>
    <row r="19" spans="1:12" ht="15.75" thickBot="1" x14ac:dyDescent="0.3">
      <c r="A19" s="7"/>
      <c r="B19" s="11"/>
      <c r="C19" s="9"/>
      <c r="D19" s="9"/>
      <c r="E19" s="9"/>
      <c r="F19" s="9"/>
      <c r="G19" s="9"/>
      <c r="H19" s="9"/>
      <c r="I19" s="9"/>
      <c r="J19" s="9"/>
      <c r="K19" s="10"/>
      <c r="L19" s="2"/>
    </row>
    <row r="20" spans="1:12" x14ac:dyDescent="0.25">
      <c r="A20" s="17" t="s">
        <v>8</v>
      </c>
      <c r="B20" s="4">
        <v>1975667.4</v>
      </c>
      <c r="C20" s="4">
        <f t="shared" si="0"/>
        <v>1778100.66</v>
      </c>
      <c r="D20" s="4">
        <f t="shared" si="1"/>
        <v>1580533.92</v>
      </c>
      <c r="E20" s="4">
        <f t="shared" si="2"/>
        <v>1382967.18</v>
      </c>
      <c r="F20" s="4">
        <f t="shared" si="3"/>
        <v>1185400.44</v>
      </c>
      <c r="G20" s="4">
        <f t="shared" si="4"/>
        <v>987833.7</v>
      </c>
      <c r="H20" s="4">
        <f t="shared" si="5"/>
        <v>790266.96</v>
      </c>
      <c r="I20" s="4">
        <f t="shared" si="6"/>
        <v>592700.22</v>
      </c>
      <c r="J20" s="4">
        <f t="shared" si="7"/>
        <v>395133.48</v>
      </c>
      <c r="K20" s="20">
        <f t="shared" si="8"/>
        <v>197566.74</v>
      </c>
      <c r="L20" s="2"/>
    </row>
    <row r="21" spans="1:12" ht="15.75" thickBot="1" x14ac:dyDescent="0.3">
      <c r="A21" s="18" t="s">
        <v>24</v>
      </c>
      <c r="B21" s="5">
        <f>B20*$N$1</f>
        <v>197566.74</v>
      </c>
      <c r="C21" s="5">
        <f t="shared" ref="C21:K21" si="15">C20*$N$1</f>
        <v>177810.06599999999</v>
      </c>
      <c r="D21" s="5">
        <f t="shared" si="15"/>
        <v>158053.39199999999</v>
      </c>
      <c r="E21" s="5">
        <f t="shared" si="15"/>
        <v>138296.71799999999</v>
      </c>
      <c r="F21" s="5">
        <f t="shared" si="15"/>
        <v>118540.04399999999</v>
      </c>
      <c r="G21" s="5">
        <f t="shared" si="15"/>
        <v>98783.37</v>
      </c>
      <c r="H21" s="5">
        <f t="shared" si="15"/>
        <v>79026.695999999996</v>
      </c>
      <c r="I21" s="5">
        <f t="shared" si="15"/>
        <v>59270.021999999997</v>
      </c>
      <c r="J21" s="5">
        <f t="shared" si="15"/>
        <v>39513.347999999998</v>
      </c>
      <c r="K21" s="5">
        <f t="shared" si="15"/>
        <v>19756.673999999999</v>
      </c>
      <c r="L21" s="2"/>
    </row>
    <row r="22" spans="1:12" ht="15.75" thickBot="1" x14ac:dyDescent="0.3">
      <c r="A22" s="7"/>
      <c r="B22" s="11"/>
      <c r="C22" s="9"/>
      <c r="D22" s="9"/>
      <c r="E22" s="9"/>
      <c r="F22" s="9"/>
      <c r="G22" s="9"/>
      <c r="H22" s="9"/>
      <c r="I22" s="9"/>
      <c r="J22" s="9"/>
      <c r="K22" s="10"/>
      <c r="L22" s="2"/>
    </row>
    <row r="23" spans="1:12" x14ac:dyDescent="0.25">
      <c r="A23" s="17" t="s">
        <v>9</v>
      </c>
      <c r="B23" s="4">
        <v>1995280.2</v>
      </c>
      <c r="C23" s="4">
        <f t="shared" si="0"/>
        <v>1795752.18</v>
      </c>
      <c r="D23" s="4">
        <f t="shared" si="1"/>
        <v>1596224.1600000001</v>
      </c>
      <c r="E23" s="4">
        <f t="shared" si="2"/>
        <v>1396696.14</v>
      </c>
      <c r="F23" s="4">
        <f t="shared" si="3"/>
        <v>1197168.1199999999</v>
      </c>
      <c r="G23" s="4">
        <f t="shared" si="4"/>
        <v>997640.1</v>
      </c>
      <c r="H23" s="4">
        <f t="shared" si="5"/>
        <v>798112.08000000007</v>
      </c>
      <c r="I23" s="4">
        <f t="shared" si="6"/>
        <v>598584.05999999994</v>
      </c>
      <c r="J23" s="4">
        <f t="shared" si="7"/>
        <v>399056.04000000004</v>
      </c>
      <c r="K23" s="20">
        <f t="shared" si="8"/>
        <v>199528.02000000002</v>
      </c>
      <c r="L23" s="2"/>
    </row>
    <row r="24" spans="1:12" ht="15.75" thickBot="1" x14ac:dyDescent="0.3">
      <c r="A24" s="18" t="s">
        <v>24</v>
      </c>
      <c r="B24" s="5">
        <f>B23*$N$1</f>
        <v>199528.02000000002</v>
      </c>
      <c r="C24" s="5">
        <f t="shared" ref="C24:K24" si="16">C23*$N$1</f>
        <v>179575.21799999999</v>
      </c>
      <c r="D24" s="5">
        <f t="shared" si="16"/>
        <v>159622.41600000003</v>
      </c>
      <c r="E24" s="5">
        <f t="shared" si="16"/>
        <v>139669.614</v>
      </c>
      <c r="F24" s="5">
        <f t="shared" si="16"/>
        <v>119716.81199999999</v>
      </c>
      <c r="G24" s="5">
        <f t="shared" si="16"/>
        <v>99764.010000000009</v>
      </c>
      <c r="H24" s="5">
        <f t="shared" si="16"/>
        <v>79811.208000000013</v>
      </c>
      <c r="I24" s="5">
        <f t="shared" si="16"/>
        <v>59858.405999999995</v>
      </c>
      <c r="J24" s="5">
        <f t="shared" si="16"/>
        <v>39905.604000000007</v>
      </c>
      <c r="K24" s="5">
        <f t="shared" si="16"/>
        <v>19952.802000000003</v>
      </c>
      <c r="L24" s="2"/>
    </row>
    <row r="25" spans="1:12" ht="15.75" thickBot="1" x14ac:dyDescent="0.3">
      <c r="A25" s="7"/>
      <c r="B25" s="11"/>
      <c r="C25" s="9"/>
      <c r="D25" s="9"/>
      <c r="E25" s="9"/>
      <c r="F25" s="9"/>
      <c r="G25" s="9"/>
      <c r="H25" s="9"/>
      <c r="I25" s="9"/>
      <c r="J25" s="9"/>
      <c r="K25" s="10"/>
      <c r="L25" s="2"/>
    </row>
    <row r="26" spans="1:12" x14ac:dyDescent="0.25">
      <c r="A26" s="17" t="s">
        <v>10</v>
      </c>
      <c r="B26" s="4">
        <v>369043.20000000001</v>
      </c>
      <c r="C26" s="4">
        <f t="shared" si="0"/>
        <v>332138.88</v>
      </c>
      <c r="D26" s="4">
        <f t="shared" si="1"/>
        <v>295234.56</v>
      </c>
      <c r="E26" s="4">
        <f t="shared" si="2"/>
        <v>258330.23999999999</v>
      </c>
      <c r="F26" s="4">
        <f t="shared" si="3"/>
        <v>221425.92000000001</v>
      </c>
      <c r="G26" s="4">
        <f t="shared" si="4"/>
        <v>184521.60000000001</v>
      </c>
      <c r="H26" s="4">
        <f t="shared" si="5"/>
        <v>147617.28</v>
      </c>
      <c r="I26" s="4">
        <f t="shared" si="6"/>
        <v>110712.96000000001</v>
      </c>
      <c r="J26" s="4">
        <f t="shared" si="7"/>
        <v>73808.639999999999</v>
      </c>
      <c r="K26" s="20">
        <f t="shared" si="8"/>
        <v>36904.32</v>
      </c>
      <c r="L26" s="2"/>
    </row>
    <row r="27" spans="1:12" ht="15.75" thickBot="1" x14ac:dyDescent="0.3">
      <c r="A27" s="18" t="s">
        <v>24</v>
      </c>
      <c r="B27" s="5">
        <f>B26*$N$1</f>
        <v>36904.32</v>
      </c>
      <c r="C27" s="5">
        <f t="shared" ref="C27:K27" si="17">C26*$N$1</f>
        <v>33213.887999999999</v>
      </c>
      <c r="D27" s="5">
        <f t="shared" si="17"/>
        <v>29523.456000000002</v>
      </c>
      <c r="E27" s="5">
        <f t="shared" si="17"/>
        <v>25833.024000000001</v>
      </c>
      <c r="F27" s="5">
        <f t="shared" si="17"/>
        <v>22142.592000000004</v>
      </c>
      <c r="G27" s="5">
        <f t="shared" si="17"/>
        <v>18452.16</v>
      </c>
      <c r="H27" s="5">
        <f t="shared" si="17"/>
        <v>14761.728000000001</v>
      </c>
      <c r="I27" s="5">
        <f t="shared" si="17"/>
        <v>11071.296000000002</v>
      </c>
      <c r="J27" s="5">
        <f t="shared" si="17"/>
        <v>7380.8640000000005</v>
      </c>
      <c r="K27" s="5">
        <f t="shared" si="17"/>
        <v>3690.4320000000002</v>
      </c>
      <c r="L27" s="2"/>
    </row>
    <row r="28" spans="1:12" s="16" customFormat="1" ht="15.75" thickBot="1" x14ac:dyDescent="0.3">
      <c r="A28" s="13"/>
      <c r="B28" s="11"/>
      <c r="C28" s="11"/>
      <c r="D28" s="11"/>
      <c r="E28" s="11"/>
      <c r="F28" s="11"/>
      <c r="G28" s="11"/>
      <c r="H28" s="11"/>
      <c r="I28" s="11"/>
      <c r="J28" s="11"/>
      <c r="K28" s="14"/>
      <c r="L28" s="15"/>
    </row>
    <row r="29" spans="1:12" x14ac:dyDescent="0.25">
      <c r="A29" s="17" t="s">
        <v>11</v>
      </c>
      <c r="B29" s="4">
        <v>2180336.4</v>
      </c>
      <c r="C29" s="4">
        <f t="shared" si="0"/>
        <v>1962302.76</v>
      </c>
      <c r="D29" s="4">
        <f t="shared" si="1"/>
        <v>1744269.12</v>
      </c>
      <c r="E29" s="4">
        <f t="shared" si="2"/>
        <v>1526235.4799999997</v>
      </c>
      <c r="F29" s="4">
        <f t="shared" si="3"/>
        <v>1308201.8399999999</v>
      </c>
      <c r="G29" s="4">
        <f t="shared" si="4"/>
        <v>1090168.2</v>
      </c>
      <c r="H29" s="4">
        <f t="shared" si="5"/>
        <v>872134.56</v>
      </c>
      <c r="I29" s="4">
        <f t="shared" si="6"/>
        <v>654100.91999999993</v>
      </c>
      <c r="J29" s="4">
        <f t="shared" si="7"/>
        <v>436067.28</v>
      </c>
      <c r="K29" s="20">
        <f t="shared" si="8"/>
        <v>218033.64</v>
      </c>
      <c r="L29" s="2"/>
    </row>
    <row r="30" spans="1:12" ht="15.75" thickBot="1" x14ac:dyDescent="0.3">
      <c r="A30" s="18" t="s">
        <v>24</v>
      </c>
      <c r="B30" s="5">
        <f>B29*$N$1</f>
        <v>218033.64</v>
      </c>
      <c r="C30" s="5">
        <f t="shared" ref="C30:K30" si="18">C29*$N$1</f>
        <v>196230.27600000001</v>
      </c>
      <c r="D30" s="5">
        <f t="shared" si="18"/>
        <v>174426.91200000001</v>
      </c>
      <c r="E30" s="5">
        <f t="shared" si="18"/>
        <v>152623.54799999998</v>
      </c>
      <c r="F30" s="5">
        <f t="shared" si="18"/>
        <v>130820.18399999999</v>
      </c>
      <c r="G30" s="5">
        <f t="shared" si="18"/>
        <v>109016.82</v>
      </c>
      <c r="H30" s="5">
        <f t="shared" si="18"/>
        <v>87213.456000000006</v>
      </c>
      <c r="I30" s="5">
        <f t="shared" si="18"/>
        <v>65410.091999999997</v>
      </c>
      <c r="J30" s="5">
        <f t="shared" si="18"/>
        <v>43606.728000000003</v>
      </c>
      <c r="K30" s="5">
        <f t="shared" si="18"/>
        <v>21803.364000000001</v>
      </c>
      <c r="L30" s="2"/>
    </row>
    <row r="31" spans="1:12" s="16" customFormat="1" ht="15.75" thickBot="1" x14ac:dyDescent="0.3">
      <c r="A31" s="13"/>
      <c r="B31" s="11"/>
      <c r="C31" s="11"/>
      <c r="D31" s="11"/>
      <c r="E31" s="11"/>
      <c r="F31" s="11"/>
      <c r="G31" s="11"/>
      <c r="H31" s="11"/>
      <c r="I31" s="11"/>
      <c r="J31" s="11"/>
      <c r="K31" s="14"/>
      <c r="L31" s="15"/>
    </row>
    <row r="32" spans="1:12" x14ac:dyDescent="0.25">
      <c r="A32" s="17" t="s">
        <v>12</v>
      </c>
      <c r="B32" s="4">
        <v>918529.2</v>
      </c>
      <c r="C32" s="4">
        <f t="shared" ref="C32:C65" si="19">B32/100%*90%</f>
        <v>826676.28</v>
      </c>
      <c r="D32" s="4">
        <f t="shared" ref="D32:D65" si="20">B32/100%*80%</f>
        <v>734823.36</v>
      </c>
      <c r="E32" s="4">
        <f t="shared" ref="E32:E65" si="21">B32/100%*70%</f>
        <v>642970.43999999994</v>
      </c>
      <c r="F32" s="4">
        <f t="shared" ref="F32:F65" si="22">B32/100%*60%</f>
        <v>551117.5199999999</v>
      </c>
      <c r="G32" s="4">
        <f t="shared" ref="G32:G65" si="23">B32/100%*50%</f>
        <v>459264.6</v>
      </c>
      <c r="H32" s="4">
        <f t="shared" ref="H32:H65" si="24">B32/100%*40%</f>
        <v>367411.68</v>
      </c>
      <c r="I32" s="4">
        <f t="shared" si="6"/>
        <v>275558.75999999995</v>
      </c>
      <c r="J32" s="4">
        <f t="shared" si="7"/>
        <v>183705.84</v>
      </c>
      <c r="K32" s="20">
        <f t="shared" si="8"/>
        <v>91852.92</v>
      </c>
      <c r="L32" s="2"/>
    </row>
    <row r="33" spans="1:12" ht="15.75" thickBot="1" x14ac:dyDescent="0.3">
      <c r="A33" s="18" t="s">
        <v>24</v>
      </c>
      <c r="B33" s="5">
        <f>B32*$N$1</f>
        <v>91852.92</v>
      </c>
      <c r="C33" s="5">
        <f t="shared" ref="C33:K33" si="25">C32*$N$1</f>
        <v>82667.628000000012</v>
      </c>
      <c r="D33" s="5">
        <f t="shared" si="25"/>
        <v>73482.335999999996</v>
      </c>
      <c r="E33" s="5">
        <f t="shared" si="25"/>
        <v>64297.043999999994</v>
      </c>
      <c r="F33" s="5">
        <f t="shared" si="25"/>
        <v>55111.751999999993</v>
      </c>
      <c r="G33" s="5">
        <f t="shared" si="25"/>
        <v>45926.46</v>
      </c>
      <c r="H33" s="5">
        <f t="shared" si="25"/>
        <v>36741.167999999998</v>
      </c>
      <c r="I33" s="5">
        <f t="shared" si="25"/>
        <v>27555.875999999997</v>
      </c>
      <c r="J33" s="5">
        <f t="shared" si="25"/>
        <v>18370.583999999999</v>
      </c>
      <c r="K33" s="5">
        <f t="shared" si="25"/>
        <v>9185.2919999999995</v>
      </c>
      <c r="L33" s="2"/>
    </row>
    <row r="34" spans="1:12" s="16" customFormat="1" ht="15.75" thickBot="1" x14ac:dyDescent="0.3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4"/>
      <c r="L34" s="15"/>
    </row>
    <row r="35" spans="1:12" ht="30" x14ac:dyDescent="0.25">
      <c r="A35" s="19" t="s">
        <v>13</v>
      </c>
      <c r="B35" s="4">
        <v>676620</v>
      </c>
      <c r="C35" s="4">
        <f t="shared" si="19"/>
        <v>608958</v>
      </c>
      <c r="D35" s="4">
        <f t="shared" si="20"/>
        <v>541296</v>
      </c>
      <c r="E35" s="4">
        <f t="shared" si="21"/>
        <v>473633.99999999994</v>
      </c>
      <c r="F35" s="4">
        <f t="shared" si="22"/>
        <v>405972</v>
      </c>
      <c r="G35" s="4">
        <f t="shared" si="23"/>
        <v>338310</v>
      </c>
      <c r="H35" s="4">
        <f t="shared" si="24"/>
        <v>270648</v>
      </c>
      <c r="I35" s="4">
        <f t="shared" si="6"/>
        <v>202986</v>
      </c>
      <c r="J35" s="4">
        <f t="shared" si="7"/>
        <v>135324</v>
      </c>
      <c r="K35" s="20">
        <f t="shared" si="8"/>
        <v>67662</v>
      </c>
      <c r="L35" s="2"/>
    </row>
    <row r="36" spans="1:12" ht="15.75" thickBot="1" x14ac:dyDescent="0.3">
      <c r="A36" s="18" t="s">
        <v>24</v>
      </c>
      <c r="B36" s="5">
        <f>B35*$N$1</f>
        <v>67662</v>
      </c>
      <c r="C36" s="5">
        <f t="shared" ref="C36:K36" si="26">C35*$N$1</f>
        <v>60895.8</v>
      </c>
      <c r="D36" s="5">
        <f t="shared" si="26"/>
        <v>54129.600000000006</v>
      </c>
      <c r="E36" s="5">
        <f t="shared" si="26"/>
        <v>47363.399999999994</v>
      </c>
      <c r="F36" s="5">
        <f t="shared" si="26"/>
        <v>40597.200000000004</v>
      </c>
      <c r="G36" s="5">
        <f t="shared" si="26"/>
        <v>33831</v>
      </c>
      <c r="H36" s="5">
        <f t="shared" si="26"/>
        <v>27064.800000000003</v>
      </c>
      <c r="I36" s="5">
        <f t="shared" si="26"/>
        <v>20298.600000000002</v>
      </c>
      <c r="J36" s="5">
        <f t="shared" si="26"/>
        <v>13532.400000000001</v>
      </c>
      <c r="K36" s="5">
        <f t="shared" si="26"/>
        <v>6766.2000000000007</v>
      </c>
      <c r="L36" s="2"/>
    </row>
    <row r="37" spans="1:12" ht="15.75" thickBot="1" x14ac:dyDescent="0.3">
      <c r="A37" s="7"/>
      <c r="B37" s="11"/>
      <c r="C37" s="9"/>
      <c r="D37" s="9"/>
      <c r="E37" s="9"/>
      <c r="F37" s="9"/>
      <c r="G37" s="9"/>
      <c r="H37" s="9"/>
      <c r="I37" s="9"/>
      <c r="J37" s="9"/>
      <c r="K37" s="10"/>
      <c r="L37" s="2"/>
    </row>
    <row r="38" spans="1:12" x14ac:dyDescent="0.25">
      <c r="A38" s="17" t="s">
        <v>14</v>
      </c>
      <c r="B38" s="4">
        <v>2283032.7000000002</v>
      </c>
      <c r="C38" s="4">
        <f t="shared" si="19"/>
        <v>2054729.4300000002</v>
      </c>
      <c r="D38" s="4">
        <f t="shared" si="20"/>
        <v>1826426.1600000001</v>
      </c>
      <c r="E38" s="4">
        <f t="shared" si="21"/>
        <v>1598122.8900000001</v>
      </c>
      <c r="F38" s="4">
        <f t="shared" si="22"/>
        <v>1369819.62</v>
      </c>
      <c r="G38" s="4">
        <f t="shared" si="23"/>
        <v>1141516.3500000001</v>
      </c>
      <c r="H38" s="4">
        <f t="shared" si="24"/>
        <v>913213.08000000007</v>
      </c>
      <c r="I38" s="4">
        <f t="shared" si="6"/>
        <v>684909.81</v>
      </c>
      <c r="J38" s="4">
        <f t="shared" si="7"/>
        <v>456606.54000000004</v>
      </c>
      <c r="K38" s="20">
        <f t="shared" si="8"/>
        <v>228303.27000000002</v>
      </c>
      <c r="L38" s="2"/>
    </row>
    <row r="39" spans="1:12" ht="15.75" thickBot="1" x14ac:dyDescent="0.3">
      <c r="A39" s="18" t="s">
        <v>24</v>
      </c>
      <c r="B39" s="5">
        <f>B38*$N$1</f>
        <v>228303.27000000002</v>
      </c>
      <c r="C39" s="5">
        <f t="shared" ref="C39:K39" si="27">C38*$N$1</f>
        <v>205472.94300000003</v>
      </c>
      <c r="D39" s="5">
        <f t="shared" si="27"/>
        <v>182642.61600000004</v>
      </c>
      <c r="E39" s="5">
        <f t="shared" si="27"/>
        <v>159812.28900000002</v>
      </c>
      <c r="F39" s="5">
        <f t="shared" si="27"/>
        <v>136981.96200000003</v>
      </c>
      <c r="G39" s="5">
        <f t="shared" si="27"/>
        <v>114151.63500000001</v>
      </c>
      <c r="H39" s="5">
        <f t="shared" si="27"/>
        <v>91321.308000000019</v>
      </c>
      <c r="I39" s="5">
        <f t="shared" si="27"/>
        <v>68490.981000000014</v>
      </c>
      <c r="J39" s="5">
        <f t="shared" si="27"/>
        <v>45660.65400000001</v>
      </c>
      <c r="K39" s="5">
        <f t="shared" si="27"/>
        <v>22830.327000000005</v>
      </c>
      <c r="L39" s="2"/>
    </row>
    <row r="40" spans="1:12" ht="15.75" thickBot="1" x14ac:dyDescent="0.3">
      <c r="A40" s="7"/>
      <c r="B40" s="11"/>
      <c r="C40" s="9"/>
      <c r="D40" s="9"/>
      <c r="E40" s="9"/>
      <c r="F40" s="9"/>
      <c r="G40" s="9"/>
      <c r="H40" s="9"/>
      <c r="I40" s="9"/>
      <c r="J40" s="9"/>
      <c r="K40" s="10"/>
      <c r="L40" s="2"/>
    </row>
    <row r="41" spans="1:12" x14ac:dyDescent="0.25">
      <c r="A41" s="17" t="s">
        <v>15</v>
      </c>
      <c r="B41" s="4">
        <v>2041150.5</v>
      </c>
      <c r="C41" s="4">
        <f t="shared" si="19"/>
        <v>1837035.45</v>
      </c>
      <c r="D41" s="4">
        <f t="shared" si="20"/>
        <v>1632920.4000000001</v>
      </c>
      <c r="E41" s="4">
        <f t="shared" si="21"/>
        <v>1428805.3499999999</v>
      </c>
      <c r="F41" s="4">
        <f t="shared" si="22"/>
        <v>1224690.3</v>
      </c>
      <c r="G41" s="4">
        <f t="shared" si="23"/>
        <v>1020575.25</v>
      </c>
      <c r="H41" s="4">
        <f t="shared" si="24"/>
        <v>816460.20000000007</v>
      </c>
      <c r="I41" s="4">
        <f t="shared" si="6"/>
        <v>612345.15</v>
      </c>
      <c r="J41" s="4">
        <f t="shared" si="7"/>
        <v>408230.10000000003</v>
      </c>
      <c r="K41" s="20">
        <f t="shared" si="8"/>
        <v>204115.05000000002</v>
      </c>
      <c r="L41" s="2"/>
    </row>
    <row r="42" spans="1:12" ht="15.75" thickBot="1" x14ac:dyDescent="0.3">
      <c r="A42" s="18" t="s">
        <v>24</v>
      </c>
      <c r="B42" s="5">
        <f>B41*$N$1</f>
        <v>204115.05000000002</v>
      </c>
      <c r="C42" s="5">
        <f t="shared" ref="C42:K42" si="28">C41*$N$1</f>
        <v>183703.54500000001</v>
      </c>
      <c r="D42" s="5">
        <f t="shared" si="28"/>
        <v>163292.04000000004</v>
      </c>
      <c r="E42" s="5">
        <f t="shared" si="28"/>
        <v>142880.535</v>
      </c>
      <c r="F42" s="5">
        <f t="shared" si="28"/>
        <v>122469.03000000001</v>
      </c>
      <c r="G42" s="5">
        <f t="shared" si="28"/>
        <v>102057.52500000001</v>
      </c>
      <c r="H42" s="5">
        <f t="shared" si="28"/>
        <v>81646.020000000019</v>
      </c>
      <c r="I42" s="5">
        <f t="shared" si="28"/>
        <v>61234.515000000007</v>
      </c>
      <c r="J42" s="5">
        <f t="shared" si="28"/>
        <v>40823.010000000009</v>
      </c>
      <c r="K42" s="5">
        <f t="shared" si="28"/>
        <v>20411.505000000005</v>
      </c>
      <c r="L42" s="2"/>
    </row>
    <row r="43" spans="1:12" ht="15.75" thickBot="1" x14ac:dyDescent="0.3">
      <c r="A43" s="7"/>
      <c r="B43" s="11"/>
      <c r="C43" s="9"/>
      <c r="D43" s="9"/>
      <c r="E43" s="9"/>
      <c r="F43" s="9"/>
      <c r="G43" s="9"/>
      <c r="H43" s="9"/>
      <c r="I43" s="9"/>
      <c r="J43" s="9"/>
      <c r="K43" s="10"/>
      <c r="L43" s="2"/>
    </row>
    <row r="44" spans="1:12" x14ac:dyDescent="0.25">
      <c r="A44" s="17" t="s">
        <v>16</v>
      </c>
      <c r="B44" s="4">
        <v>8886949.1999999993</v>
      </c>
      <c r="C44" s="4">
        <f t="shared" si="19"/>
        <v>7998254.2799999993</v>
      </c>
      <c r="D44" s="4">
        <f t="shared" si="20"/>
        <v>7109559.3599999994</v>
      </c>
      <c r="E44" s="4">
        <f t="shared" si="21"/>
        <v>6220864.4399999995</v>
      </c>
      <c r="F44" s="4">
        <f t="shared" si="22"/>
        <v>5332169.5199999996</v>
      </c>
      <c r="G44" s="4">
        <f t="shared" si="23"/>
        <v>4443474.5999999996</v>
      </c>
      <c r="H44" s="4">
        <f t="shared" si="24"/>
        <v>3554779.6799999997</v>
      </c>
      <c r="I44" s="4">
        <f t="shared" si="6"/>
        <v>2666084.7599999998</v>
      </c>
      <c r="J44" s="4">
        <f t="shared" si="7"/>
        <v>1777389.8399999999</v>
      </c>
      <c r="K44" s="20">
        <f t="shared" si="8"/>
        <v>888694.91999999993</v>
      </c>
      <c r="L44" s="2"/>
    </row>
    <row r="45" spans="1:12" ht="15.75" thickBot="1" x14ac:dyDescent="0.3">
      <c r="A45" s="18" t="s">
        <v>24</v>
      </c>
      <c r="B45" s="5">
        <f>B44*$N$1</f>
        <v>888694.91999999993</v>
      </c>
      <c r="C45" s="5">
        <f t="shared" ref="C45:K45" si="29">C44*$N$1</f>
        <v>799825.42799999996</v>
      </c>
      <c r="D45" s="5">
        <f t="shared" si="29"/>
        <v>710955.93599999999</v>
      </c>
      <c r="E45" s="5">
        <f t="shared" si="29"/>
        <v>622086.44400000002</v>
      </c>
      <c r="F45" s="5">
        <f t="shared" si="29"/>
        <v>533216.95199999993</v>
      </c>
      <c r="G45" s="5">
        <f t="shared" si="29"/>
        <v>444347.45999999996</v>
      </c>
      <c r="H45" s="5">
        <f t="shared" si="29"/>
        <v>355477.96799999999</v>
      </c>
      <c r="I45" s="5">
        <f t="shared" si="29"/>
        <v>266608.47599999997</v>
      </c>
      <c r="J45" s="5">
        <f t="shared" si="29"/>
        <v>177738.984</v>
      </c>
      <c r="K45" s="5">
        <f t="shared" si="29"/>
        <v>88869.491999999998</v>
      </c>
      <c r="L45" s="2"/>
    </row>
    <row r="46" spans="1:12" ht="15.75" thickBot="1" x14ac:dyDescent="0.3">
      <c r="A46" s="7"/>
      <c r="B46" s="11"/>
      <c r="C46" s="9"/>
      <c r="D46" s="9"/>
      <c r="E46" s="9"/>
      <c r="F46" s="9"/>
      <c r="G46" s="9"/>
      <c r="H46" s="9"/>
      <c r="I46" s="9"/>
      <c r="J46" s="9"/>
      <c r="K46" s="10"/>
      <c r="L46" s="2"/>
    </row>
    <row r="47" spans="1:12" ht="30" x14ac:dyDescent="0.25">
      <c r="A47" s="19" t="s">
        <v>17</v>
      </c>
      <c r="B47" s="4">
        <v>838872</v>
      </c>
      <c r="C47" s="4">
        <f t="shared" si="19"/>
        <v>754984.8</v>
      </c>
      <c r="D47" s="4">
        <f t="shared" si="20"/>
        <v>671097.60000000009</v>
      </c>
      <c r="E47" s="4">
        <f t="shared" si="21"/>
        <v>587210.39999999991</v>
      </c>
      <c r="F47" s="4">
        <f t="shared" si="22"/>
        <v>503323.19999999995</v>
      </c>
      <c r="G47" s="4">
        <f t="shared" si="23"/>
        <v>419436</v>
      </c>
      <c r="H47" s="4">
        <f t="shared" si="24"/>
        <v>335548.80000000005</v>
      </c>
      <c r="I47" s="4">
        <f t="shared" si="6"/>
        <v>251661.59999999998</v>
      </c>
      <c r="J47" s="4">
        <f t="shared" si="7"/>
        <v>167774.40000000002</v>
      </c>
      <c r="K47" s="20">
        <f t="shared" si="8"/>
        <v>83887.200000000012</v>
      </c>
      <c r="L47" s="2"/>
    </row>
    <row r="48" spans="1:12" ht="15.75" thickBot="1" x14ac:dyDescent="0.3">
      <c r="A48" s="18" t="s">
        <v>24</v>
      </c>
      <c r="B48" s="5">
        <f>B47*$N$1</f>
        <v>83887.200000000012</v>
      </c>
      <c r="C48" s="5">
        <f t="shared" ref="C48:K48" si="30">C47*$N$1</f>
        <v>75498.48000000001</v>
      </c>
      <c r="D48" s="5">
        <f t="shared" si="30"/>
        <v>67109.760000000009</v>
      </c>
      <c r="E48" s="5">
        <f t="shared" si="30"/>
        <v>58721.039999999994</v>
      </c>
      <c r="F48" s="5">
        <f t="shared" si="30"/>
        <v>50332.32</v>
      </c>
      <c r="G48" s="5">
        <f t="shared" si="30"/>
        <v>41943.600000000006</v>
      </c>
      <c r="H48" s="5">
        <f t="shared" si="30"/>
        <v>33554.880000000005</v>
      </c>
      <c r="I48" s="5">
        <f t="shared" si="30"/>
        <v>25166.16</v>
      </c>
      <c r="J48" s="5">
        <f t="shared" si="30"/>
        <v>16777.440000000002</v>
      </c>
      <c r="K48" s="5">
        <f t="shared" si="30"/>
        <v>8388.7200000000012</v>
      </c>
      <c r="L48" s="2"/>
    </row>
    <row r="49" spans="1:12" ht="15.75" thickBot="1" x14ac:dyDescent="0.3">
      <c r="A49" s="7"/>
      <c r="B49" s="11"/>
      <c r="C49" s="9"/>
      <c r="D49" s="9"/>
      <c r="E49" s="9"/>
      <c r="F49" s="9"/>
      <c r="G49" s="9"/>
      <c r="H49" s="9"/>
      <c r="I49" s="9"/>
      <c r="J49" s="9"/>
      <c r="K49" s="10"/>
      <c r="L49" s="2"/>
    </row>
    <row r="50" spans="1:12" x14ac:dyDescent="0.25">
      <c r="A50" s="17" t="s">
        <v>18</v>
      </c>
      <c r="B50" s="4">
        <v>1111644</v>
      </c>
      <c r="C50" s="4">
        <f t="shared" si="19"/>
        <v>1000479.6</v>
      </c>
      <c r="D50" s="4">
        <f t="shared" si="20"/>
        <v>889315.20000000007</v>
      </c>
      <c r="E50" s="4">
        <f t="shared" si="21"/>
        <v>778150.79999999993</v>
      </c>
      <c r="F50" s="4">
        <f t="shared" si="22"/>
        <v>666986.4</v>
      </c>
      <c r="G50" s="4">
        <f t="shared" si="23"/>
        <v>555822</v>
      </c>
      <c r="H50" s="4">
        <f t="shared" si="24"/>
        <v>444657.60000000003</v>
      </c>
      <c r="I50" s="4">
        <f t="shared" si="6"/>
        <v>333493.2</v>
      </c>
      <c r="J50" s="4">
        <f t="shared" si="7"/>
        <v>222328.80000000002</v>
      </c>
      <c r="K50" s="20">
        <f t="shared" si="8"/>
        <v>111164.40000000001</v>
      </c>
      <c r="L50" s="2"/>
    </row>
    <row r="51" spans="1:12" ht="15.75" thickBot="1" x14ac:dyDescent="0.3">
      <c r="A51" s="18" t="s">
        <v>24</v>
      </c>
      <c r="B51" s="5">
        <f>B50*$N$1</f>
        <v>111164.40000000001</v>
      </c>
      <c r="C51" s="5">
        <f t="shared" ref="C51:K51" si="31">C50*$N$1</f>
        <v>100047.96</v>
      </c>
      <c r="D51" s="5">
        <f t="shared" si="31"/>
        <v>88931.520000000019</v>
      </c>
      <c r="E51" s="5">
        <f t="shared" si="31"/>
        <v>77815.08</v>
      </c>
      <c r="F51" s="5">
        <f t="shared" si="31"/>
        <v>66698.64</v>
      </c>
      <c r="G51" s="5">
        <f t="shared" si="31"/>
        <v>55582.200000000004</v>
      </c>
      <c r="H51" s="5">
        <f t="shared" si="31"/>
        <v>44465.760000000009</v>
      </c>
      <c r="I51" s="5">
        <f t="shared" si="31"/>
        <v>33349.32</v>
      </c>
      <c r="J51" s="5">
        <f t="shared" si="31"/>
        <v>22232.880000000005</v>
      </c>
      <c r="K51" s="5">
        <f t="shared" si="31"/>
        <v>11116.440000000002</v>
      </c>
      <c r="L51" s="2"/>
    </row>
    <row r="52" spans="1:12" ht="15.75" thickBot="1" x14ac:dyDescent="0.3">
      <c r="A52" s="7"/>
      <c r="B52" s="11"/>
      <c r="C52" s="9"/>
      <c r="D52" s="9"/>
      <c r="E52" s="9"/>
      <c r="F52" s="9"/>
      <c r="G52" s="9"/>
      <c r="H52" s="9"/>
      <c r="I52" s="9"/>
      <c r="J52" s="9"/>
      <c r="K52" s="10"/>
      <c r="L52" s="2"/>
    </row>
    <row r="53" spans="1:12" x14ac:dyDescent="0.25">
      <c r="A53" s="17" t="s">
        <v>19</v>
      </c>
      <c r="B53" s="4">
        <v>945986.4</v>
      </c>
      <c r="C53" s="4">
        <f t="shared" si="19"/>
        <v>851387.76</v>
      </c>
      <c r="D53" s="4">
        <f t="shared" si="20"/>
        <v>756789.12000000011</v>
      </c>
      <c r="E53" s="4">
        <f t="shared" si="21"/>
        <v>662190.48</v>
      </c>
      <c r="F53" s="4">
        <f t="shared" si="22"/>
        <v>567591.84</v>
      </c>
      <c r="G53" s="4">
        <f t="shared" si="23"/>
        <v>472993.2</v>
      </c>
      <c r="H53" s="4">
        <f t="shared" si="24"/>
        <v>378394.56000000006</v>
      </c>
      <c r="I53" s="4">
        <f t="shared" si="6"/>
        <v>283795.92</v>
      </c>
      <c r="J53" s="4">
        <f t="shared" si="7"/>
        <v>189197.28000000003</v>
      </c>
      <c r="K53" s="20">
        <f t="shared" si="8"/>
        <v>94598.640000000014</v>
      </c>
      <c r="L53" s="2"/>
    </row>
    <row r="54" spans="1:12" ht="15.75" thickBot="1" x14ac:dyDescent="0.3">
      <c r="A54" s="18" t="s">
        <v>24</v>
      </c>
      <c r="B54" s="5">
        <f>B53*$N$1</f>
        <v>94598.640000000014</v>
      </c>
      <c r="C54" s="5">
        <f t="shared" ref="C54:K54" si="32">C53*$N$1</f>
        <v>85138.776000000013</v>
      </c>
      <c r="D54" s="5">
        <f t="shared" si="32"/>
        <v>75678.912000000011</v>
      </c>
      <c r="E54" s="5">
        <f t="shared" si="32"/>
        <v>66219.047999999995</v>
      </c>
      <c r="F54" s="5">
        <f t="shared" si="32"/>
        <v>56759.184000000001</v>
      </c>
      <c r="G54" s="5">
        <f t="shared" si="32"/>
        <v>47299.320000000007</v>
      </c>
      <c r="H54" s="5">
        <f t="shared" si="32"/>
        <v>37839.456000000006</v>
      </c>
      <c r="I54" s="5">
        <f t="shared" si="32"/>
        <v>28379.592000000001</v>
      </c>
      <c r="J54" s="5">
        <f t="shared" si="32"/>
        <v>18919.728000000003</v>
      </c>
      <c r="K54" s="5">
        <f t="shared" si="32"/>
        <v>9459.8640000000014</v>
      </c>
      <c r="L54" s="2"/>
    </row>
    <row r="55" spans="1:12" ht="15.75" thickBot="1" x14ac:dyDescent="0.3">
      <c r="A55" s="7"/>
      <c r="B55" s="11"/>
      <c r="C55" s="9"/>
      <c r="D55" s="9"/>
      <c r="E55" s="9"/>
      <c r="F55" s="9"/>
      <c r="G55" s="9"/>
      <c r="H55" s="9"/>
      <c r="I55" s="9"/>
      <c r="J55" s="9"/>
      <c r="K55" s="10"/>
      <c r="L55" s="2"/>
    </row>
    <row r="56" spans="1:12" x14ac:dyDescent="0.25">
      <c r="A56" s="17" t="s">
        <v>20</v>
      </c>
      <c r="B56" s="4">
        <v>772929</v>
      </c>
      <c r="C56" s="4">
        <f t="shared" si="19"/>
        <v>695636.1</v>
      </c>
      <c r="D56" s="4">
        <f t="shared" si="20"/>
        <v>618343.20000000007</v>
      </c>
      <c r="E56" s="4">
        <f t="shared" si="21"/>
        <v>541050.29999999993</v>
      </c>
      <c r="F56" s="4">
        <f t="shared" si="22"/>
        <v>463757.39999999997</v>
      </c>
      <c r="G56" s="4">
        <f t="shared" si="23"/>
        <v>386464.5</v>
      </c>
      <c r="H56" s="4">
        <f t="shared" si="24"/>
        <v>309171.60000000003</v>
      </c>
      <c r="I56" s="4">
        <f t="shared" si="6"/>
        <v>231878.69999999998</v>
      </c>
      <c r="J56" s="4">
        <f t="shared" si="7"/>
        <v>154585.80000000002</v>
      </c>
      <c r="K56" s="20">
        <f t="shared" si="8"/>
        <v>77292.900000000009</v>
      </c>
      <c r="L56" s="2"/>
    </row>
    <row r="57" spans="1:12" ht="15.75" thickBot="1" x14ac:dyDescent="0.3">
      <c r="A57" s="18" t="s">
        <v>24</v>
      </c>
      <c r="B57" s="5">
        <f>B56*$N$1</f>
        <v>77292.900000000009</v>
      </c>
      <c r="C57" s="5">
        <f t="shared" ref="C57:K57" si="33">C56*$N$1</f>
        <v>69563.61</v>
      </c>
      <c r="D57" s="5">
        <f t="shared" si="33"/>
        <v>61834.320000000007</v>
      </c>
      <c r="E57" s="5">
        <f t="shared" si="33"/>
        <v>54105.03</v>
      </c>
      <c r="F57" s="5">
        <f t="shared" si="33"/>
        <v>46375.74</v>
      </c>
      <c r="G57" s="5">
        <f t="shared" si="33"/>
        <v>38646.450000000004</v>
      </c>
      <c r="H57" s="5">
        <f t="shared" si="33"/>
        <v>30917.160000000003</v>
      </c>
      <c r="I57" s="5">
        <f t="shared" si="33"/>
        <v>23187.87</v>
      </c>
      <c r="J57" s="5">
        <f t="shared" si="33"/>
        <v>15458.580000000002</v>
      </c>
      <c r="K57" s="5">
        <f t="shared" si="33"/>
        <v>7729.2900000000009</v>
      </c>
      <c r="L57" s="2"/>
    </row>
    <row r="58" spans="1:12" ht="15.75" thickBot="1" x14ac:dyDescent="0.3">
      <c r="A58" s="7"/>
      <c r="B58" s="11"/>
      <c r="C58" s="9"/>
      <c r="D58" s="9"/>
      <c r="E58" s="9"/>
      <c r="F58" s="9"/>
      <c r="G58" s="9"/>
      <c r="H58" s="9"/>
      <c r="I58" s="9"/>
      <c r="J58" s="9"/>
      <c r="K58" s="10"/>
      <c r="L58" s="2"/>
    </row>
    <row r="59" spans="1:12" x14ac:dyDescent="0.25">
      <c r="A59" s="17" t="s">
        <v>21</v>
      </c>
      <c r="B59" s="4">
        <v>4055319.9</v>
      </c>
      <c r="C59" s="4">
        <f t="shared" si="19"/>
        <v>3649787.91</v>
      </c>
      <c r="D59" s="4">
        <f t="shared" si="20"/>
        <v>3244255.92</v>
      </c>
      <c r="E59" s="4">
        <f t="shared" si="21"/>
        <v>2838723.9299999997</v>
      </c>
      <c r="F59" s="4">
        <f t="shared" si="22"/>
        <v>2433191.94</v>
      </c>
      <c r="G59" s="4">
        <f t="shared" si="23"/>
        <v>2027659.95</v>
      </c>
      <c r="H59" s="4">
        <f t="shared" si="24"/>
        <v>1622127.96</v>
      </c>
      <c r="I59" s="4">
        <f t="shared" si="6"/>
        <v>1216595.97</v>
      </c>
      <c r="J59" s="4">
        <f t="shared" si="7"/>
        <v>811063.98</v>
      </c>
      <c r="K59" s="20">
        <f t="shared" si="8"/>
        <v>405531.99</v>
      </c>
      <c r="L59" s="2"/>
    </row>
    <row r="60" spans="1:12" ht="15.75" thickBot="1" x14ac:dyDescent="0.3">
      <c r="A60" s="18" t="s">
        <v>24</v>
      </c>
      <c r="B60" s="5">
        <f>B59*$N$1</f>
        <v>405531.99</v>
      </c>
      <c r="C60" s="5">
        <f t="shared" ref="C60:K60" si="34">C59*$N$1</f>
        <v>364978.79100000003</v>
      </c>
      <c r="D60" s="5">
        <f t="shared" si="34"/>
        <v>324425.592</v>
      </c>
      <c r="E60" s="5">
        <f t="shared" si="34"/>
        <v>283872.39299999998</v>
      </c>
      <c r="F60" s="5">
        <f t="shared" si="34"/>
        <v>243319.19400000002</v>
      </c>
      <c r="G60" s="5">
        <f t="shared" si="34"/>
        <v>202765.995</v>
      </c>
      <c r="H60" s="5">
        <f t="shared" si="34"/>
        <v>162212.796</v>
      </c>
      <c r="I60" s="5">
        <f t="shared" si="34"/>
        <v>121659.59700000001</v>
      </c>
      <c r="J60" s="5">
        <f t="shared" si="34"/>
        <v>81106.398000000001</v>
      </c>
      <c r="K60" s="5">
        <f t="shared" si="34"/>
        <v>40553.199000000001</v>
      </c>
      <c r="L60" s="2"/>
    </row>
    <row r="61" spans="1:12" ht="15.75" thickBot="1" x14ac:dyDescent="0.3">
      <c r="A61" s="7"/>
      <c r="B61" s="11"/>
      <c r="C61" s="9"/>
      <c r="D61" s="9"/>
      <c r="E61" s="9"/>
      <c r="F61" s="9"/>
      <c r="G61" s="9"/>
      <c r="H61" s="9"/>
      <c r="I61" s="9"/>
      <c r="J61" s="9"/>
      <c r="K61" s="10"/>
      <c r="L61" s="2"/>
    </row>
    <row r="62" spans="1:12" x14ac:dyDescent="0.25">
      <c r="A62" s="17" t="s">
        <v>22</v>
      </c>
      <c r="B62" s="4">
        <v>1402632</v>
      </c>
      <c r="C62" s="4">
        <f t="shared" si="19"/>
        <v>1262368.8</v>
      </c>
      <c r="D62" s="4">
        <f t="shared" si="20"/>
        <v>1122105.6000000001</v>
      </c>
      <c r="E62" s="4">
        <f t="shared" si="21"/>
        <v>981842.39999999991</v>
      </c>
      <c r="F62" s="4">
        <f t="shared" si="22"/>
        <v>841579.2</v>
      </c>
      <c r="G62" s="4">
        <f t="shared" si="23"/>
        <v>701316</v>
      </c>
      <c r="H62" s="4">
        <f t="shared" si="24"/>
        <v>561052.80000000005</v>
      </c>
      <c r="I62" s="4">
        <f t="shared" si="6"/>
        <v>420789.6</v>
      </c>
      <c r="J62" s="4">
        <f t="shared" si="7"/>
        <v>280526.40000000002</v>
      </c>
      <c r="K62" s="20">
        <f t="shared" si="8"/>
        <v>140263.20000000001</v>
      </c>
      <c r="L62" s="2"/>
    </row>
    <row r="63" spans="1:12" ht="15.75" thickBot="1" x14ac:dyDescent="0.3">
      <c r="A63" s="18" t="s">
        <v>24</v>
      </c>
      <c r="B63" s="5">
        <f>B62*$N$1</f>
        <v>140263.20000000001</v>
      </c>
      <c r="C63" s="5">
        <f t="shared" ref="C63:K63" si="35">C62*$N$1</f>
        <v>126236.88</v>
      </c>
      <c r="D63" s="5">
        <f t="shared" si="35"/>
        <v>112210.56000000001</v>
      </c>
      <c r="E63" s="5">
        <f t="shared" si="35"/>
        <v>98184.239999999991</v>
      </c>
      <c r="F63" s="5">
        <f t="shared" si="35"/>
        <v>84157.92</v>
      </c>
      <c r="G63" s="5">
        <f t="shared" si="35"/>
        <v>70131.600000000006</v>
      </c>
      <c r="H63" s="5">
        <f t="shared" si="35"/>
        <v>56105.280000000006</v>
      </c>
      <c r="I63" s="5">
        <f t="shared" si="35"/>
        <v>42078.96</v>
      </c>
      <c r="J63" s="5">
        <f t="shared" si="35"/>
        <v>28052.640000000003</v>
      </c>
      <c r="K63" s="5">
        <f t="shared" si="35"/>
        <v>14026.320000000002</v>
      </c>
      <c r="L63" s="2"/>
    </row>
    <row r="64" spans="1:12" ht="15.75" thickBot="1" x14ac:dyDescent="0.3">
      <c r="A64" s="7"/>
      <c r="B64" s="11"/>
      <c r="C64" s="9"/>
      <c r="D64" s="9"/>
      <c r="E64" s="9"/>
      <c r="F64" s="9"/>
      <c r="G64" s="9"/>
      <c r="H64" s="9"/>
      <c r="I64" s="9"/>
      <c r="J64" s="9"/>
      <c r="K64" s="10"/>
      <c r="L64" s="2"/>
    </row>
    <row r="65" spans="1:12" x14ac:dyDescent="0.25">
      <c r="A65" s="17" t="s">
        <v>23</v>
      </c>
      <c r="B65" s="4">
        <v>453554</v>
      </c>
      <c r="C65" s="4">
        <f t="shared" si="19"/>
        <v>408198.60000000003</v>
      </c>
      <c r="D65" s="4">
        <f t="shared" si="20"/>
        <v>362843.2</v>
      </c>
      <c r="E65" s="4">
        <f t="shared" si="21"/>
        <v>317487.8</v>
      </c>
      <c r="F65" s="4">
        <f t="shared" si="22"/>
        <v>272132.39999999997</v>
      </c>
      <c r="G65" s="4">
        <f t="shared" si="23"/>
        <v>226777</v>
      </c>
      <c r="H65" s="4">
        <f t="shared" si="24"/>
        <v>181421.6</v>
      </c>
      <c r="I65" s="4">
        <f t="shared" si="6"/>
        <v>136066.19999999998</v>
      </c>
      <c r="J65" s="4">
        <f t="shared" si="7"/>
        <v>90710.8</v>
      </c>
      <c r="K65" s="20">
        <f t="shared" si="8"/>
        <v>45355.4</v>
      </c>
      <c r="L65" s="2"/>
    </row>
    <row r="66" spans="1:12" ht="15.75" thickBot="1" x14ac:dyDescent="0.3">
      <c r="A66" s="18" t="s">
        <v>24</v>
      </c>
      <c r="B66" s="21">
        <f>B65*$N$1</f>
        <v>45355.4</v>
      </c>
      <c r="C66" s="21">
        <f t="shared" ref="C66:K66" si="36">C65*$N$1</f>
        <v>40819.860000000008</v>
      </c>
      <c r="D66" s="21">
        <f t="shared" si="36"/>
        <v>36284.32</v>
      </c>
      <c r="E66" s="21">
        <f t="shared" si="36"/>
        <v>31748.78</v>
      </c>
      <c r="F66" s="21">
        <f t="shared" si="36"/>
        <v>27213.239999999998</v>
      </c>
      <c r="G66" s="21">
        <f t="shared" si="36"/>
        <v>22677.7</v>
      </c>
      <c r="H66" s="21">
        <f t="shared" si="36"/>
        <v>18142.16</v>
      </c>
      <c r="I66" s="21">
        <f t="shared" si="36"/>
        <v>13606.619999999999</v>
      </c>
      <c r="J66" s="21">
        <f t="shared" si="36"/>
        <v>9071.08</v>
      </c>
      <c r="K66" s="21">
        <f t="shared" si="36"/>
        <v>4535.54</v>
      </c>
      <c r="L66" s="2"/>
    </row>
    <row r="67" spans="1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C73" s="1"/>
      <c r="D73" s="1"/>
      <c r="E73" s="1"/>
      <c r="F73" s="1"/>
      <c r="G73" s="1"/>
      <c r="H73" s="1"/>
      <c r="I73" s="1"/>
      <c r="J73" s="1"/>
      <c r="K7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2020-05-18T11:46:59Z</dcterms:modified>
</cp:coreProperties>
</file>